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Вып.плана._9" sheetId="1" r:id="rId1"/>
  </sheets>
  <definedNames>
    <definedName name="_xlnm.Print_Titles" localSheetId="0">'Вып.плана._9'!$11:$13</definedName>
    <definedName name="_xlnm.Print_Area" localSheetId="0">'Вып.плана._9'!$A$2:$F$61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<sst xmlns="http://schemas.openxmlformats.org/spreadsheetml/2006/main" count="147" uniqueCount="146">
  <si>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</si>
  <si>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</si>
  <si>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</si>
  <si>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</si>
  <si>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</si>
  <si>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</si>
  <si>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</si>
  <si>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</si>
  <si>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</si>
  <si>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</si>
  <si>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</si>
  <si>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</si>
  <si>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</si>
  <si>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</si>
  <si>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</si>
  <si>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</si>
  <si>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</si>
  <si>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</si>
  <si>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</si>
  <si>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</si>
  <si>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</si>
  <si>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</si>
  <si>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>(рублей)</t>
  </si>
  <si>
    <t>000 1 03 00000 00 0000 000</t>
  </si>
  <si>
    <t>000 1 03 02000 01 0000 110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</si>
  <si>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</si>
  <si>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</si>
  <si>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</si>
  <si>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</si>
  <si>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</si>
  <si>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</si>
  <si>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</si>
  <si>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</si>
  <si>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</si>
  <si>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</si>
  <si>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</si>
  <si>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</si>
  <si>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</si>
  <si>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</si>
  <si>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</si>
  <si>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</si>
  <si>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</si>
  <si>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</si>
  <si>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</si>
  <si>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</si>
  <si>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</si>
  <si>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</si>
  <si>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</si>
  <si>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</si>
  <si>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</si>
  <si>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</si>
  <si>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</si>
  <si>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</si>
  <si>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</si>
  <si>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</si>
  <si>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</si>
  <si>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</si>
  <si>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</si>
  <si>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</si>
  <si>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</si>
  <si>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</si>
  <si>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</si>
  <si>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</si>
  <si>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</si>
  <si>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</si>
  <si>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1.6.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</si>
  <si>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</si>
  <si>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</si>
  <si>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</si>
  <si>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</si>
  <si>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</si>
  <si>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</si>
  <si>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</si>
  <si>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</si>
  <si>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</si>
  <si>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</si>
  <si>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</si>
  <si>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</si>
  <si>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</si>
  <si>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</si>
  <si>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</si>
  <si>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1.2.1.3. </t>
  </si>
  <si>
    <t xml:space="preserve">1.2.1.4. </t>
  </si>
  <si>
    <t>2.1.3.</t>
  </si>
  <si>
    <t>Иные межбюджетные трансферты</t>
  </si>
  <si>
    <t>000 2 02 40000 00 0000 151</t>
  </si>
  <si>
    <t>2.1.3.1.</t>
  </si>
  <si>
    <t>Прочие межбюджетные трансферты, передаваемые бюджетам сельских поселений</t>
  </si>
  <si>
    <t>000 2 02 49999 10 0000 151</t>
  </si>
  <si>
    <t xml:space="preserve">Всего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</si>
  <si>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</si>
  <si>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</si>
  <si>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</si>
  <si>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</si>
  <si>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</si>
  <si>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</si>
  <si>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</si>
  <si>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 xml:space="preserve">Субвенции бюджетам бюджетной системы Российской Федерации </t>
  </si>
  <si>
    <t>000 2 02 35930 10 0000 150</t>
  </si>
  <si>
    <t>000 2 02 35118 10 0000 150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</si>
  <si>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</si>
  <si>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</si>
  <si>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1.5.2.1.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</si>
  <si>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</si>
  <si>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</si>
  <si>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</si>
  <si>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</si>
  <si>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</si>
  <si>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</si>
  <si>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</si>
  <si>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</si>
  <si>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Прочие доходы от компенсации затрат бюджетов сельских поселений</t>
  </si>
  <si>
    <t>000 1 13 02995 10 0000 130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</si>
  <si>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</si>
  <si>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</si>
  <si>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000 2 02 40000 00 0000 150</t>
  </si>
  <si>
    <t>000 2 02 49999 10 0000 150</t>
  </si>
  <si>
    <t>2.2.</t>
  </si>
  <si>
    <t>ПРОЧИЕ БЕЗВОЗМЕЗДНЫЕ ПОСТУПЛЕНИЯ</t>
  </si>
  <si>
    <t>000 2 07 00000 00 0000 000</t>
  </si>
  <si>
    <t>2.2.1.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</si>
  <si>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</si>
  <si>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</si>
  <si>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Прочие межбюджетные трансферты, передаваемые в бюджеты сельских поселений</t>
  </si>
  <si>
    <t>Утверждено</t>
  </si>
  <si>
    <t>Исполнено</t>
  </si>
  <si>
    <t>% испол-нения</t>
  </si>
  <si>
    <t xml:space="preserve"> ПРИЛОЖЕНИЕ  1</t>
  </si>
  <si>
    <t xml:space="preserve">1.3.3. </t>
  </si>
  <si>
    <t>1.3.3.1.</t>
  </si>
  <si>
    <t xml:space="preserve">1.3.3.2. </t>
  </si>
  <si>
    <t>Транспортный налог</t>
  </si>
  <si>
    <t>000 1 06 04000 00 0000 110</t>
  </si>
  <si>
    <t xml:space="preserve">Субсидии бюджетам бюджетной системы Российской Федерации </t>
  </si>
  <si>
    <t xml:space="preserve">2.1.3. </t>
  </si>
  <si>
    <t xml:space="preserve">2.1.3.1. </t>
  </si>
  <si>
    <t xml:space="preserve">2.1.3.2. </t>
  </si>
  <si>
    <t>2.1.3.3.</t>
  </si>
  <si>
    <t>2.1.4.</t>
  </si>
  <si>
    <t>2.1.4.1.</t>
  </si>
  <si>
    <t>000 2 02 20000 00 0000 150</t>
  </si>
  <si>
    <t xml:space="preserve">от                   2022 года №  </t>
  </si>
  <si>
    <t>бюджета сельского поселения Верхнеказымский за 2021 год по кодам класификации доходов бюджетов</t>
  </si>
  <si>
    <t xml:space="preserve">1.1.1.3. 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</si>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</sst>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9" fillId="0" borderId="0" xfId="52" applyFont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/>
      <protection hidden="1"/>
    </xf>
    <xf numFmtId="0" fontId="5" fillId="34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right" vertical="top"/>
    </xf>
    <xf numFmtId="19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right" vertical="center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3" xfId="52" applyNumberFormat="1" applyFont="1" applyFill="1" applyBorder="1" applyAlignment="1" applyProtection="1">
      <alignment horizontal="center" vertical="top"/>
      <protection hidden="1"/>
    </xf>
    <xf numFmtId="0" fontId="5" fillId="0" borderId="14" xfId="52" applyNumberFormat="1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59" zoomScaleNormal="200" zoomScaleSheetLayoutView="59" workbookViewId="0" topLeftCell="A2">
      <selection activeCell="F10" sqref="F10"/>
    </sheetView>
  </sheetViews>
  <sheetFormatPr defaultColWidth="9.00390625" defaultRowHeight="12.75"/>
  <cols>
    <col min="1" max="1" width="8.875" style="3" customWidth="1"/>
    <col min="2" max="2" width="51.125" style="8" customWidth="1"/>
    <col min="3" max="3" width="29.375" style="3" customWidth="1"/>
    <col min="4" max="4" width="17.375" style="3" customWidth="1"/>
    <col min="5" max="5" width="16.375" style="3" customWidth="1"/>
    <col min="6" max="6" width="14.125" style="3" customWidth="1"/>
    <col min="7" max="16384" width="9.125" style="3" customWidth="1"/>
  </cols>
  <sheetData>
    <row r="1" spans="2:6" ht="409.5" customHeight="1" hidden="1">
      <c r="B1" s="6"/>
      <c r="C1" s="1"/>
      <c r="D1" s="1"/>
      <c r="E1" s="1"/>
      <c r="F1" s="2"/>
    </row>
    <row r="2" spans="2:6" ht="15.75">
      <c r="B2" s="13"/>
      <c r="C2" s="48" t="s">
        <v>127</v>
      </c>
      <c r="D2" s="48"/>
      <c r="E2" s="48"/>
      <c r="F2" s="48"/>
    </row>
    <row r="3" spans="2:6" ht="15.75">
      <c r="B3" s="13"/>
      <c r="C3" s="48" t="s">
        <v>18</v>
      </c>
      <c r="D3" s="48"/>
      <c r="E3" s="48"/>
      <c r="F3" s="48"/>
    </row>
    <row r="4" spans="2:6" ht="15.75">
      <c r="B4" s="13"/>
      <c r="C4" s="48" t="s">
        <v>19</v>
      </c>
      <c r="D4" s="48"/>
      <c r="E4" s="48"/>
      <c r="F4" s="48"/>
    </row>
    <row r="5" spans="2:6" ht="15.75">
      <c r="B5" s="13"/>
      <c r="C5" s="48" t="s">
        <v>141</v>
      </c>
      <c r="D5" s="48"/>
      <c r="E5" s="48"/>
      <c r="F5" s="48"/>
    </row>
    <row r="6" spans="2:6" ht="33.75" customHeight="1">
      <c r="B6" s="13"/>
      <c r="C6" s="40"/>
      <c r="D6" s="40"/>
      <c r="E6" s="40"/>
      <c r="F6" s="40"/>
    </row>
    <row r="7" spans="2:6" ht="15.75">
      <c r="B7" s="45" t="s">
        <v>3</v>
      </c>
      <c r="C7" s="45"/>
      <c r="D7" s="45"/>
      <c r="E7" s="45"/>
      <c r="F7" s="45"/>
    </row>
    <row r="8" spans="2:6" s="5" customFormat="1" ht="15.75">
      <c r="B8" s="45" t="s">
        <v>142</v>
      </c>
      <c r="C8" s="45"/>
      <c r="D8" s="45"/>
      <c r="E8" s="45"/>
      <c r="F8" s="45"/>
    </row>
    <row r="9" ht="20.25" customHeight="1"/>
    <row r="10" spans="2:6" ht="15.75">
      <c r="B10" s="13"/>
      <c r="C10" s="14"/>
      <c r="D10" s="14"/>
      <c r="E10" s="14"/>
      <c r="F10" s="43" t="s">
        <v>22</v>
      </c>
    </row>
    <row r="11" spans="1:6" ht="15.75" customHeight="1">
      <c r="A11" s="44" t="s">
        <v>29</v>
      </c>
      <c r="B11" s="44" t="s">
        <v>1</v>
      </c>
      <c r="C11" s="44" t="s">
        <v>0</v>
      </c>
      <c r="D11" s="46" t="s">
        <v>124</v>
      </c>
      <c r="E11" s="46" t="s">
        <v>125</v>
      </c>
      <c r="F11" s="46" t="s">
        <v>126</v>
      </c>
    </row>
    <row r="12" spans="1:6" ht="29.25" customHeight="1">
      <c r="A12" s="44"/>
      <c r="B12" s="44"/>
      <c r="C12" s="44"/>
      <c r="D12" s="47"/>
      <c r="E12" s="47"/>
      <c r="F12" s="47"/>
    </row>
    <row r="13" spans="1:6" ht="15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12">
        <v>6</v>
      </c>
    </row>
    <row r="14" spans="1:6" ht="31.5">
      <c r="A14" s="16" t="s">
        <v>79</v>
      </c>
      <c r="B14" s="32" t="s">
        <v>30</v>
      </c>
      <c r="C14" s="9" t="s">
        <v>4</v>
      </c>
      <c r="D14" s="19">
        <f>D15+D20+D26+D33+D36+D41</f>
        <v>17841937.03</v>
      </c>
      <c r="E14" s="19">
        <f>E15+E20+E26+E33+E36+E41</f>
        <v>18313359.38</v>
      </c>
      <c r="F14" s="41">
        <f>E14/D14*100</f>
        <v>102.64221507568003</v>
      </c>
    </row>
    <row r="15" spans="1:6" ht="18" customHeight="1">
      <c r="A15" s="17" t="s">
        <v>32</v>
      </c>
      <c r="B15" s="31" t="s">
        <v>31</v>
      </c>
      <c r="C15" s="10" t="s">
        <v>5</v>
      </c>
      <c r="D15" s="20">
        <f>D16</f>
        <v>15026871</v>
      </c>
      <c r="E15" s="20">
        <f>E16</f>
        <v>15467785.17</v>
      </c>
      <c r="F15" s="42">
        <f aca="true" t="shared" si="0" ref="F15:F58">E15/D15*100</f>
        <v>102.9341715251299</v>
      </c>
    </row>
    <row r="16" spans="1:6" ht="17.25" customHeight="1">
      <c r="A16" s="17" t="s">
        <v>34</v>
      </c>
      <c r="B16" s="31" t="s">
        <v>33</v>
      </c>
      <c r="C16" s="10" t="s">
        <v>6</v>
      </c>
      <c r="D16" s="20">
        <f>D17+D18+D19</f>
        <v>15026871</v>
      </c>
      <c r="E16" s="20">
        <f>E17+E18+E19</f>
        <v>15467785.17</v>
      </c>
      <c r="F16" s="42">
        <f t="shared" si="0"/>
        <v>102.9341715251299</v>
      </c>
    </row>
    <row r="17" spans="1:6" ht="98.25" customHeight="1">
      <c r="A17" s="17" t="s">
        <v>36</v>
      </c>
      <c r="B17" s="31" t="s">
        <v>35</v>
      </c>
      <c r="C17" s="10" t="s">
        <v>16</v>
      </c>
      <c r="D17" s="20">
        <v>14988557</v>
      </c>
      <c r="E17" s="39">
        <v>15399265.17</v>
      </c>
      <c r="F17" s="42">
        <f t="shared" si="0"/>
        <v>102.7401448318207</v>
      </c>
    </row>
    <row r="18" spans="1:6" ht="65.25" customHeight="1">
      <c r="A18" s="17" t="s">
        <v>37</v>
      </c>
      <c r="B18" s="31" t="s">
        <v>90</v>
      </c>
      <c r="C18" s="11" t="s">
        <v>20</v>
      </c>
      <c r="D18" s="20">
        <v>11214</v>
      </c>
      <c r="E18" s="39">
        <v>10377.57</v>
      </c>
      <c r="F18" s="42">
        <f t="shared" si="0"/>
        <v>92.54119850187266</v>
      </c>
    </row>
    <row r="19" spans="1:6" ht="174" customHeight="1">
      <c r="A19" s="17" t="s">
        <v>143</v>
      </c>
      <c r="B19" s="31" t="s">
        <v>145</v>
      </c>
      <c r="C19" s="11" t="s">
        <v>144</v>
      </c>
      <c r="D19" s="20">
        <v>27100</v>
      </c>
      <c r="E19" s="39">
        <v>58142.43</v>
      </c>
      <c r="F19" s="42">
        <f t="shared" si="0"/>
        <v>214.54771217712175</v>
      </c>
    </row>
    <row r="20" spans="1:6" ht="50.25" customHeight="1">
      <c r="A20" s="17" t="s">
        <v>39</v>
      </c>
      <c r="B20" s="31" t="s">
        <v>38</v>
      </c>
      <c r="C20" s="11" t="s">
        <v>23</v>
      </c>
      <c r="D20" s="20">
        <f>D21</f>
        <v>1626200</v>
      </c>
      <c r="E20" s="20">
        <f>E21</f>
        <v>1571565.65</v>
      </c>
      <c r="F20" s="42">
        <f t="shared" si="0"/>
        <v>96.64036711351616</v>
      </c>
    </row>
    <row r="21" spans="1:6" ht="48" customHeight="1">
      <c r="A21" s="17" t="s">
        <v>41</v>
      </c>
      <c r="B21" s="31" t="s">
        <v>40</v>
      </c>
      <c r="C21" s="11" t="s">
        <v>24</v>
      </c>
      <c r="D21" s="20">
        <f>D22+D23+D24+D25</f>
        <v>1626200</v>
      </c>
      <c r="E21" s="20">
        <f>E22+E23+E24+E25</f>
        <v>1571565.65</v>
      </c>
      <c r="F21" s="42">
        <f t="shared" si="0"/>
        <v>96.64036711351616</v>
      </c>
    </row>
    <row r="22" spans="1:6" ht="160.5" customHeight="1">
      <c r="A22" s="17" t="s">
        <v>42</v>
      </c>
      <c r="B22" s="31" t="s">
        <v>103</v>
      </c>
      <c r="C22" s="21" t="s">
        <v>104</v>
      </c>
      <c r="D22" s="20">
        <v>749660</v>
      </c>
      <c r="E22" s="39">
        <v>725528.36</v>
      </c>
      <c r="F22" s="42">
        <f t="shared" si="0"/>
        <v>96.78098871488407</v>
      </c>
    </row>
    <row r="23" spans="1:6" ht="176.25" customHeight="1">
      <c r="A23" s="17" t="s">
        <v>43</v>
      </c>
      <c r="B23" s="31" t="s">
        <v>105</v>
      </c>
      <c r="C23" s="11" t="s">
        <v>106</v>
      </c>
      <c r="D23" s="20">
        <v>3760</v>
      </c>
      <c r="E23" s="39">
        <v>5102.44</v>
      </c>
      <c r="F23" s="42">
        <f t="shared" si="0"/>
        <v>135.7031914893617</v>
      </c>
    </row>
    <row r="24" spans="1:6" ht="162.75" customHeight="1">
      <c r="A24" s="17" t="s">
        <v>81</v>
      </c>
      <c r="B24" s="31" t="s">
        <v>107</v>
      </c>
      <c r="C24" s="11" t="s">
        <v>108</v>
      </c>
      <c r="D24" s="20">
        <v>976450</v>
      </c>
      <c r="E24" s="39">
        <v>964656.06</v>
      </c>
      <c r="F24" s="42">
        <f t="shared" si="0"/>
        <v>98.79216140099341</v>
      </c>
    </row>
    <row r="25" spans="1:6" ht="159" customHeight="1">
      <c r="A25" s="17" t="s">
        <v>82</v>
      </c>
      <c r="B25" s="31" t="s">
        <v>109</v>
      </c>
      <c r="C25" s="11" t="s">
        <v>110</v>
      </c>
      <c r="D25" s="20">
        <v>-103670</v>
      </c>
      <c r="E25" s="39">
        <v>-123721.21</v>
      </c>
      <c r="F25" s="42">
        <f t="shared" si="0"/>
        <v>119.34138130606733</v>
      </c>
    </row>
    <row r="26" spans="1:6" ht="15.75">
      <c r="A26" s="17" t="s">
        <v>45</v>
      </c>
      <c r="B26" s="33" t="s">
        <v>44</v>
      </c>
      <c r="C26" s="10" t="s">
        <v>7</v>
      </c>
      <c r="D26" s="20">
        <f>D27+D30+D29</f>
        <v>310500</v>
      </c>
      <c r="E26" s="20">
        <f>E27+E30+E29</f>
        <v>354636.31</v>
      </c>
      <c r="F26" s="42">
        <f t="shared" si="0"/>
        <v>114.2145925925926</v>
      </c>
    </row>
    <row r="27" spans="1:6" ht="20.25" customHeight="1">
      <c r="A27" s="17" t="s">
        <v>47</v>
      </c>
      <c r="B27" s="31" t="s">
        <v>46</v>
      </c>
      <c r="C27" s="10" t="s">
        <v>8</v>
      </c>
      <c r="D27" s="20">
        <f>D28</f>
        <v>198500</v>
      </c>
      <c r="E27" s="20">
        <f>E28</f>
        <v>224886.45</v>
      </c>
      <c r="F27" s="42">
        <f t="shared" si="0"/>
        <v>113.29292191435769</v>
      </c>
    </row>
    <row r="28" spans="1:6" ht="64.5" customHeight="1">
      <c r="A28" s="17" t="s">
        <v>49</v>
      </c>
      <c r="B28" s="31" t="s">
        <v>48</v>
      </c>
      <c r="C28" s="10" t="s">
        <v>26</v>
      </c>
      <c r="D28" s="20">
        <v>198500</v>
      </c>
      <c r="E28" s="39">
        <v>224886.45</v>
      </c>
      <c r="F28" s="42">
        <f t="shared" si="0"/>
        <v>113.29292191435769</v>
      </c>
    </row>
    <row r="29" spans="1:6" ht="30.75" customHeight="1">
      <c r="A29" s="17" t="s">
        <v>51</v>
      </c>
      <c r="B29" s="31" t="s">
        <v>131</v>
      </c>
      <c r="C29" s="10" t="s">
        <v>132</v>
      </c>
      <c r="D29" s="20">
        <v>55100</v>
      </c>
      <c r="E29" s="39">
        <v>71343.58</v>
      </c>
      <c r="F29" s="42">
        <f t="shared" si="0"/>
        <v>129.48018148820327</v>
      </c>
    </row>
    <row r="30" spans="1:6" ht="18" customHeight="1">
      <c r="A30" s="17" t="s">
        <v>128</v>
      </c>
      <c r="B30" s="31" t="s">
        <v>50</v>
      </c>
      <c r="C30" s="10" t="s">
        <v>9</v>
      </c>
      <c r="D30" s="20">
        <f>D31+D32</f>
        <v>56900</v>
      </c>
      <c r="E30" s="20">
        <f>E31+E32</f>
        <v>58406.28</v>
      </c>
      <c r="F30" s="42">
        <f t="shared" si="0"/>
        <v>102.64724077328647</v>
      </c>
    </row>
    <row r="31" spans="1:6" ht="50.25" customHeight="1">
      <c r="A31" s="17" t="s">
        <v>129</v>
      </c>
      <c r="B31" s="31" t="s">
        <v>80</v>
      </c>
      <c r="C31" s="10" t="s">
        <v>27</v>
      </c>
      <c r="D31" s="20">
        <v>48800</v>
      </c>
      <c r="E31" s="39">
        <v>48720.62</v>
      </c>
      <c r="F31" s="42">
        <f t="shared" si="0"/>
        <v>99.83733606557378</v>
      </c>
    </row>
    <row r="32" spans="1:6" ht="49.5" customHeight="1">
      <c r="A32" s="17" t="s">
        <v>130</v>
      </c>
      <c r="B32" s="31" t="s">
        <v>52</v>
      </c>
      <c r="C32" s="10" t="s">
        <v>28</v>
      </c>
      <c r="D32" s="20">
        <v>8100</v>
      </c>
      <c r="E32" s="39">
        <v>9685.66</v>
      </c>
      <c r="F32" s="42">
        <f t="shared" si="0"/>
        <v>119.57604938271604</v>
      </c>
    </row>
    <row r="33" spans="1:6" ht="28.5" customHeight="1">
      <c r="A33" s="17" t="s">
        <v>54</v>
      </c>
      <c r="B33" s="33" t="s">
        <v>53</v>
      </c>
      <c r="C33" s="10" t="s">
        <v>10</v>
      </c>
      <c r="D33" s="20">
        <f>D34</f>
        <v>42000</v>
      </c>
      <c r="E33" s="20">
        <f>E34</f>
        <v>43200</v>
      </c>
      <c r="F33" s="42">
        <f t="shared" si="0"/>
        <v>102.85714285714285</v>
      </c>
    </row>
    <row r="34" spans="1:6" ht="67.5" customHeight="1">
      <c r="A34" s="17" t="s">
        <v>56</v>
      </c>
      <c r="B34" s="31" t="s">
        <v>55</v>
      </c>
      <c r="C34" s="10" t="s">
        <v>11</v>
      </c>
      <c r="D34" s="20">
        <f>D35</f>
        <v>42000</v>
      </c>
      <c r="E34" s="20">
        <f>E35</f>
        <v>43200</v>
      </c>
      <c r="F34" s="42">
        <f t="shared" si="0"/>
        <v>102.85714285714285</v>
      </c>
    </row>
    <row r="35" spans="1:6" ht="98.25" customHeight="1">
      <c r="A35" s="17" t="s">
        <v>58</v>
      </c>
      <c r="B35" s="31" t="s">
        <v>57</v>
      </c>
      <c r="C35" s="10" t="s">
        <v>12</v>
      </c>
      <c r="D35" s="20">
        <v>42000</v>
      </c>
      <c r="E35" s="39">
        <v>43200</v>
      </c>
      <c r="F35" s="42">
        <f t="shared" si="0"/>
        <v>102.85714285714285</v>
      </c>
    </row>
    <row r="36" spans="1:6" ht="51" customHeight="1">
      <c r="A36" s="17" t="s">
        <v>60</v>
      </c>
      <c r="B36" s="31" t="s">
        <v>59</v>
      </c>
      <c r="C36" s="10" t="s">
        <v>13</v>
      </c>
      <c r="D36" s="20">
        <f>D37+D39</f>
        <v>393000</v>
      </c>
      <c r="E36" s="20">
        <f>E37+E39</f>
        <v>432806.22</v>
      </c>
      <c r="F36" s="42">
        <f t="shared" si="0"/>
        <v>110.12880916030534</v>
      </c>
    </row>
    <row r="37" spans="1:6" ht="113.25" customHeight="1">
      <c r="A37" s="17" t="s">
        <v>61</v>
      </c>
      <c r="B37" s="31" t="s">
        <v>91</v>
      </c>
      <c r="C37" s="10" t="s">
        <v>14</v>
      </c>
      <c r="D37" s="20">
        <f>D38</f>
        <v>333000</v>
      </c>
      <c r="E37" s="20">
        <f>E38</f>
        <v>378508.31</v>
      </c>
      <c r="F37" s="42">
        <f t="shared" si="0"/>
        <v>113.66615915915916</v>
      </c>
    </row>
    <row r="38" spans="1:6" ht="50.25" customHeight="1">
      <c r="A38" s="17" t="s">
        <v>62</v>
      </c>
      <c r="B38" s="31" t="s">
        <v>78</v>
      </c>
      <c r="C38" s="10" t="s">
        <v>21</v>
      </c>
      <c r="D38" s="20">
        <v>333000</v>
      </c>
      <c r="E38" s="39">
        <v>378508.31</v>
      </c>
      <c r="F38" s="42">
        <f t="shared" si="0"/>
        <v>113.66615915915916</v>
      </c>
    </row>
    <row r="39" spans="1:6" ht="114" customHeight="1">
      <c r="A39" s="17" t="s">
        <v>64</v>
      </c>
      <c r="B39" s="31" t="s">
        <v>100</v>
      </c>
      <c r="C39" s="10" t="s">
        <v>101</v>
      </c>
      <c r="D39" s="20">
        <f>D40</f>
        <v>60000</v>
      </c>
      <c r="E39" s="20">
        <f>E40</f>
        <v>54297.91</v>
      </c>
      <c r="F39" s="42">
        <f t="shared" si="0"/>
        <v>90.49651666666666</v>
      </c>
    </row>
    <row r="40" spans="1:6" ht="99" customHeight="1">
      <c r="A40" s="17" t="s">
        <v>102</v>
      </c>
      <c r="B40" s="31" t="s">
        <v>63</v>
      </c>
      <c r="C40" s="10" t="s">
        <v>17</v>
      </c>
      <c r="D40" s="20">
        <v>60000</v>
      </c>
      <c r="E40" s="39">
        <v>54297.91</v>
      </c>
      <c r="F40" s="42">
        <f t="shared" si="0"/>
        <v>90.49651666666666</v>
      </c>
    </row>
    <row r="41" spans="1:6" ht="36" customHeight="1">
      <c r="A41" s="17" t="s">
        <v>65</v>
      </c>
      <c r="B41" s="31" t="s">
        <v>92</v>
      </c>
      <c r="C41" s="10" t="s">
        <v>25</v>
      </c>
      <c r="D41" s="20">
        <f>D42</f>
        <v>443366.03</v>
      </c>
      <c r="E41" s="20">
        <f>E42</f>
        <v>443366.03</v>
      </c>
      <c r="F41" s="42">
        <f t="shared" si="0"/>
        <v>100</v>
      </c>
    </row>
    <row r="42" spans="1:6" ht="36" customHeight="1">
      <c r="A42" s="17" t="s">
        <v>66</v>
      </c>
      <c r="B42" s="31" t="s">
        <v>111</v>
      </c>
      <c r="C42" s="10" t="s">
        <v>112</v>
      </c>
      <c r="D42" s="20">
        <v>443366.03</v>
      </c>
      <c r="E42" s="39">
        <v>443366.03</v>
      </c>
      <c r="F42" s="42">
        <f t="shared" si="0"/>
        <v>100</v>
      </c>
    </row>
    <row r="43" spans="1:6" ht="22.5" customHeight="1">
      <c r="A43" s="16" t="s">
        <v>67</v>
      </c>
      <c r="B43" s="34" t="s">
        <v>68</v>
      </c>
      <c r="C43" s="26" t="s">
        <v>69</v>
      </c>
      <c r="D43" s="27">
        <f>D44+D54</f>
        <v>86290137.12</v>
      </c>
      <c r="E43" s="27">
        <f>E44+E54</f>
        <v>86290137.11</v>
      </c>
      <c r="F43" s="41">
        <f t="shared" si="0"/>
        <v>99.99999998841118</v>
      </c>
    </row>
    <row r="44" spans="1:6" ht="54" customHeight="1">
      <c r="A44" s="17" t="s">
        <v>70</v>
      </c>
      <c r="B44" s="33" t="s">
        <v>93</v>
      </c>
      <c r="C44" s="28" t="s">
        <v>15</v>
      </c>
      <c r="D44" s="29">
        <f>D45+D48+D52+D47</f>
        <v>86140137.12</v>
      </c>
      <c r="E44" s="29">
        <f>E45+E48+E52+E47</f>
        <v>86140137.11</v>
      </c>
      <c r="F44" s="42">
        <f t="shared" si="0"/>
        <v>99.99999998839101</v>
      </c>
    </row>
    <row r="45" spans="1:6" ht="33" customHeight="1">
      <c r="A45" s="17" t="s">
        <v>71</v>
      </c>
      <c r="B45" s="33" t="s">
        <v>72</v>
      </c>
      <c r="C45" s="30" t="s">
        <v>94</v>
      </c>
      <c r="D45" s="29">
        <f>D46</f>
        <v>7953700</v>
      </c>
      <c r="E45" s="29">
        <f>E46</f>
        <v>7953700</v>
      </c>
      <c r="F45" s="42">
        <f t="shared" si="0"/>
        <v>100</v>
      </c>
    </row>
    <row r="46" spans="1:6" ht="30.75" customHeight="1">
      <c r="A46" s="17" t="s">
        <v>73</v>
      </c>
      <c r="B46" s="31" t="s">
        <v>74</v>
      </c>
      <c r="C46" s="28" t="s">
        <v>95</v>
      </c>
      <c r="D46" s="29">
        <v>7953700</v>
      </c>
      <c r="E46" s="29">
        <v>7953700</v>
      </c>
      <c r="F46" s="42">
        <f t="shared" si="0"/>
        <v>100</v>
      </c>
    </row>
    <row r="47" spans="1:6" ht="30.75" customHeight="1">
      <c r="A47" s="17" t="s">
        <v>75</v>
      </c>
      <c r="B47" s="33" t="s">
        <v>133</v>
      </c>
      <c r="C47" s="30" t="s">
        <v>140</v>
      </c>
      <c r="D47" s="29">
        <v>64716186.11</v>
      </c>
      <c r="E47" s="29">
        <v>64716186.1</v>
      </c>
      <c r="F47" s="42">
        <f t="shared" si="0"/>
        <v>99.99999998454791</v>
      </c>
    </row>
    <row r="48" spans="1:6" ht="36" customHeight="1">
      <c r="A48" s="17" t="s">
        <v>134</v>
      </c>
      <c r="B48" s="33" t="s">
        <v>97</v>
      </c>
      <c r="C48" s="30" t="s">
        <v>96</v>
      </c>
      <c r="D48" s="29">
        <f>D49+D50+D51</f>
        <v>490600</v>
      </c>
      <c r="E48" s="29">
        <f>E49+E50+E51</f>
        <v>490600</v>
      </c>
      <c r="F48" s="42">
        <f t="shared" si="0"/>
        <v>100</v>
      </c>
    </row>
    <row r="49" spans="1:6" ht="48.75" customHeight="1">
      <c r="A49" s="17" t="s">
        <v>135</v>
      </c>
      <c r="B49" s="22" t="s">
        <v>113</v>
      </c>
      <c r="C49" s="30" t="s">
        <v>114</v>
      </c>
      <c r="D49" s="29">
        <v>6400</v>
      </c>
      <c r="E49" s="29">
        <v>6400</v>
      </c>
      <c r="F49" s="42">
        <f t="shared" si="0"/>
        <v>100</v>
      </c>
    </row>
    <row r="50" spans="1:6" ht="62.25" customHeight="1">
      <c r="A50" s="17" t="s">
        <v>136</v>
      </c>
      <c r="B50" s="22" t="s">
        <v>77</v>
      </c>
      <c r="C50" s="28" t="s">
        <v>99</v>
      </c>
      <c r="D50" s="29">
        <v>466500</v>
      </c>
      <c r="E50" s="29">
        <v>466500</v>
      </c>
      <c r="F50" s="42">
        <f t="shared" si="0"/>
        <v>100</v>
      </c>
    </row>
    <row r="51" spans="1:6" ht="49.5" customHeight="1">
      <c r="A51" s="17" t="s">
        <v>137</v>
      </c>
      <c r="B51" s="35" t="s">
        <v>76</v>
      </c>
      <c r="C51" s="30" t="s">
        <v>98</v>
      </c>
      <c r="D51" s="29">
        <v>17700</v>
      </c>
      <c r="E51" s="29">
        <v>17700</v>
      </c>
      <c r="F51" s="42">
        <f t="shared" si="0"/>
        <v>100</v>
      </c>
    </row>
    <row r="52" spans="1:6" ht="21.75" customHeight="1">
      <c r="A52" s="17" t="s">
        <v>138</v>
      </c>
      <c r="B52" s="36" t="s">
        <v>84</v>
      </c>
      <c r="C52" s="37" t="s">
        <v>115</v>
      </c>
      <c r="D52" s="29">
        <f>D53</f>
        <v>12979651.01</v>
      </c>
      <c r="E52" s="29">
        <f>E53</f>
        <v>12979651.01</v>
      </c>
      <c r="F52" s="42">
        <f t="shared" si="0"/>
        <v>100</v>
      </c>
    </row>
    <row r="53" spans="1:6" ht="36.75" customHeight="1">
      <c r="A53" s="17" t="s">
        <v>139</v>
      </c>
      <c r="B53" s="38" t="s">
        <v>123</v>
      </c>
      <c r="C53" s="37" t="s">
        <v>116</v>
      </c>
      <c r="D53" s="29">
        <v>12979651.01</v>
      </c>
      <c r="E53" s="29">
        <v>12979651.01</v>
      </c>
      <c r="F53" s="42">
        <f t="shared" si="0"/>
        <v>100</v>
      </c>
    </row>
    <row r="54" spans="1:6" ht="24.75" customHeight="1">
      <c r="A54" s="17" t="s">
        <v>117</v>
      </c>
      <c r="B54" s="38" t="s">
        <v>118</v>
      </c>
      <c r="C54" s="37" t="s">
        <v>119</v>
      </c>
      <c r="D54" s="29">
        <f>D55</f>
        <v>150000</v>
      </c>
      <c r="E54" s="29">
        <f>E55</f>
        <v>150000</v>
      </c>
      <c r="F54" s="42">
        <f t="shared" si="0"/>
        <v>100</v>
      </c>
    </row>
    <row r="55" spans="1:6" ht="49.5" customHeight="1">
      <c r="A55" s="17" t="s">
        <v>120</v>
      </c>
      <c r="B55" s="38" t="s">
        <v>121</v>
      </c>
      <c r="C55" s="37" t="s">
        <v>122</v>
      </c>
      <c r="D55" s="29">
        <v>150000</v>
      </c>
      <c r="E55" s="29">
        <v>150000</v>
      </c>
      <c r="F55" s="42">
        <f t="shared" si="0"/>
        <v>100</v>
      </c>
    </row>
    <row r="56" spans="1:6" ht="27" customHeight="1" hidden="1">
      <c r="A56" s="17" t="s">
        <v>83</v>
      </c>
      <c r="B56" s="22" t="s">
        <v>84</v>
      </c>
      <c r="C56" s="23" t="s">
        <v>85</v>
      </c>
      <c r="D56" s="25"/>
      <c r="E56" s="23"/>
      <c r="F56" s="42" t="e">
        <f t="shared" si="0"/>
        <v>#DIV/0!</v>
      </c>
    </row>
    <row r="57" spans="1:6" ht="53.25" customHeight="1" hidden="1">
      <c r="A57" s="17" t="s">
        <v>86</v>
      </c>
      <c r="B57" s="22" t="s">
        <v>87</v>
      </c>
      <c r="C57" s="23" t="s">
        <v>88</v>
      </c>
      <c r="D57" s="24"/>
      <c r="E57" s="23"/>
      <c r="F57" s="42" t="e">
        <f t="shared" si="0"/>
        <v>#DIV/0!</v>
      </c>
    </row>
    <row r="58" spans="1:6" s="18" customFormat="1" ht="15.75" customHeight="1">
      <c r="A58" s="16"/>
      <c r="B58" s="50" t="s">
        <v>89</v>
      </c>
      <c r="C58" s="51"/>
      <c r="D58" s="19">
        <f>D43+D14</f>
        <v>104132074.15</v>
      </c>
      <c r="E58" s="19">
        <f>E43+E14</f>
        <v>104603496.49</v>
      </c>
      <c r="F58" s="41">
        <f t="shared" si="0"/>
        <v>100.45271578795301</v>
      </c>
    </row>
    <row r="59" spans="2:6" ht="15.75" customHeight="1">
      <c r="B59" s="7"/>
      <c r="C59" s="15"/>
      <c r="D59" s="15"/>
      <c r="E59" s="15"/>
      <c r="F59" s="4"/>
    </row>
    <row r="60" spans="2:6" ht="30" customHeight="1">
      <c r="B60" s="49" t="s">
        <v>2</v>
      </c>
      <c r="C60" s="49"/>
      <c r="D60" s="49"/>
      <c r="E60" s="49"/>
      <c r="F60" s="49"/>
    </row>
    <row r="61" spans="2:6" ht="11.25" customHeight="1">
      <c r="B61" s="7"/>
      <c r="C61" s="4"/>
      <c r="D61" s="4"/>
      <c r="E61" s="4"/>
      <c r="F61" s="4"/>
    </row>
    <row r="62" spans="2:6" ht="11.25" customHeight="1">
      <c r="B62" s="7"/>
      <c r="C62" s="4"/>
      <c r="D62" s="4"/>
      <c r="E62" s="4"/>
      <c r="F62" s="4"/>
    </row>
  </sheetData>
  <sheetProtection/>
  <mergeCells count="14">
    <mergeCell ref="C2:F2"/>
    <mergeCell ref="C3:F3"/>
    <mergeCell ref="C4:F4"/>
    <mergeCell ref="C5:F5"/>
    <mergeCell ref="B60:F60"/>
    <mergeCell ref="D11:D12"/>
    <mergeCell ref="E11:E12"/>
    <mergeCell ref="B58:C58"/>
    <mergeCell ref="A11:A12"/>
    <mergeCell ref="B7:F7"/>
    <mergeCell ref="B8:F8"/>
    <mergeCell ref="B11:B12"/>
    <mergeCell ref="C11:C12"/>
    <mergeCell ref="F11:F12"/>
  </mergeCells>
  <printOptions/>
  <pageMargins left="1.1023622047244095" right="0.5905511811023623" top="0.984251968503937" bottom="0.7874015748031497" header="0.31496062992125984" footer="0.31496062992125984"/>
  <pageSetup firstPageNumber="3" useFirstPageNumber="1" fitToHeight="0" fitToWidth="1" horizontalDpi="600" verticalDpi="600" orientation="portrait" paperSize="9" scale="61" r:id="rId3"/>
  <headerFooter alignWithMargins="0">
    <oddHeader>&amp;C&amp;P</oddHeader>
  </headerFooter>
  <rowBreaks count="1" manualBreakCount="1">
    <brk id="23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Смащенко Анна Владимировна</cp:lastModifiedBy>
  <cp:lastPrinted>2022-04-01T05:39:38Z</cp:lastPrinted>
  <dcterms:created xsi:type="dcterms:W3CDTF">2008-10-23T07:29:54Z</dcterms:created>
  <dcterms:modified xsi:type="dcterms:W3CDTF">2022-04-01T05:39:40Z</dcterms:modified>
  <cp:category/>
  <cp:version/>
  <cp:contentType/>
  <cp:contentStatus/>
</cp:coreProperties>
</file>